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455" yWindow="1065" windowWidth="15375" windowHeight="787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5621"/>
</workbook>
</file>

<file path=xl/calcChain.xml><?xml version="1.0" encoding="utf-8"?>
<calcChain xmlns="http://schemas.openxmlformats.org/spreadsheetml/2006/main">
  <c r="C11" i="1" l="1"/>
  <c r="E5" i="1"/>
  <c r="I5" i="1" s="1"/>
  <c r="I8" i="1" s="1"/>
  <c r="I6" i="1" l="1"/>
  <c r="G5" i="1"/>
  <c r="C12" i="1"/>
  <c r="C15" i="1" s="1"/>
  <c r="F32" i="1" s="1"/>
  <c r="F27" i="1" s="1"/>
  <c r="F36" i="1" s="1"/>
  <c r="I7" i="1" s="1"/>
  <c r="H5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<sst xmlns="http://schemas.openxmlformats.org/spreadsheetml/2006/main" count="43" uniqueCount="40">
  <si>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</si>
  <si>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</si>
  <si>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</si>
  <si>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</si>
  <si>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</si>
  <si>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</si>
  <si>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</si>
  <si>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</si>
  <si>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</si>
  <si>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</si>
  <si>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</si>
  <si>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</si>
  <si>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</si>
  <si>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</si>
  <si>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</si>
  <si>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</si>
  <si>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</si>
  <si>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</si>
  <si>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</si>
  <si>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</si>
  <si>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</si>
  <si>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</si>
  <si>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</si>
  <si>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</si>
  <si>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</si>
  <si>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</si>
  <si>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</si>
  <si>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</si>
  <si>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</si>
  <si>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</si>
  <si>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</si>
  <si>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</si>
  <si>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</si>
  <si>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</si>
  <si>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</si>
  <si>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</si>
  <si>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Coberta - Monteiro</t>
  </si>
  <si>
    <t>CÁLCULO DA COMPOSIÇÃO DO BDI E DO VALOR DA OBRA DE REPARO E ADEQUAÇÕES - CAMPUS PRINCESA ISABEL</t>
  </si>
  <si>
    <t>Alíq. ISS praticada em Princesa Isabel (%ISS)</t>
  </si>
  <si>
    <t>OBRA: REPARO E ADEQUAÇÕES - CAMPUS PRINCESA ISABEL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</si>
</sst>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"/>
    <numFmt numFmtId="165" formatCode="_(* #,##0.00_);_(* \(#,##0.00\);_(* &quot;-&quot;??_);_(@_)"/>
    <numFmt numFmtId="166" formatCode="0.00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2" fontId="5" fillId="0" borderId="4" xfId="1" applyNumberFormat="1" applyFont="1" applyBorder="1" applyAlignment="1">
      <alignment horizontal="left" vertical="center"/>
    </xf>
    <xf numFmtId="166" fontId="7" fillId="5" borderId="34" xfId="2" applyNumberFormat="1" applyFont="1" applyFill="1" applyBorder="1" applyAlignment="1">
      <alignment horizontal="right" vertical="center" wrapText="1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66673</xdr:colOff>
      <xdr:row>9</xdr:row>
      <xdr:rowOff>227475</xdr:rowOff>
    </xdr:from>
    <xdr:to>
      <xdr:col>5</xdr:col>
      <xdr:colOff>1209675</xdr:colOff>
      <xdr:row>14</xdr:row>
      <xdr:rowOff>57149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r="12500"/>
        <a:stretch/>
      </xdr:blipFill>
      <xdr:spPr bwMode="auto">
        <a:xfrm>
          <a:off x="5753098" y="2303925"/>
          <a:ext cx="2952752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topLeftCell="B1" zoomScaleNormal="100" workbookViewId="0">
      <selection activeCell="I14" sqref="I14"/>
    </sheetView>
  </sheetViews>
  <sheetFormatPr defaultRowHeight="15" x14ac:dyDescent="0.25"/>
  <cols>
    <col min="2" max="2" width="41.42578125" bestFit="1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37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5" t="s">
        <v>0</v>
      </c>
      <c r="C4" s="26" t="s">
        <v>27</v>
      </c>
      <c r="D4" s="26" t="s">
        <v>28</v>
      </c>
      <c r="E4" s="26" t="s">
        <v>33</v>
      </c>
      <c r="F4" s="26" t="s">
        <v>1</v>
      </c>
      <c r="G4" s="29" t="s">
        <v>34</v>
      </c>
      <c r="H4" s="29" t="s">
        <v>35</v>
      </c>
      <c r="I4" s="27" t="s">
        <v>32</v>
      </c>
    </row>
    <row r="5" spans="2:11" ht="15.75" thickBot="1" x14ac:dyDescent="0.3">
      <c r="B5" s="41" t="s">
        <v>36</v>
      </c>
      <c r="C5" s="42">
        <v>73964.41</v>
      </c>
      <c r="D5" s="42">
        <v>340771.26</v>
      </c>
      <c r="E5" s="43">
        <f>C5+D5</f>
        <v>414735.67000000004</v>
      </c>
      <c r="F5" s="43">
        <v>95359.31</v>
      </c>
      <c r="G5" s="44">
        <f>(C5/E5)*100</f>
        <v>17.834108650456805</v>
      </c>
      <c r="H5" s="44">
        <f>(D5/E5)*100</f>
        <v>82.165891349543188</v>
      </c>
      <c r="I5" s="45">
        <f>E5+F5</f>
        <v>510094.98000000004</v>
      </c>
      <c r="K5" s="28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0">
        <f>E5</f>
        <v>414735.67000000004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4">
        <f>F5</f>
        <v>95359.31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8">
        <f>I5</f>
        <v>510094.98000000004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2" t="s">
        <v>4</v>
      </c>
      <c r="C10" s="23" t="s">
        <v>5</v>
      </c>
      <c r="E10" s="67"/>
      <c r="F10" s="68"/>
      <c r="G10" s="30"/>
      <c r="H10" s="30"/>
    </row>
    <row r="11" spans="2:11" s="1" customFormat="1" ht="18" x14ac:dyDescent="0.25">
      <c r="B11" s="50" t="s">
        <v>6</v>
      </c>
      <c r="C11" s="3">
        <f>C5</f>
        <v>73964.41</v>
      </c>
      <c r="E11" s="69"/>
      <c r="F11" s="70"/>
      <c r="G11" s="30"/>
      <c r="H11" s="30"/>
    </row>
    <row r="12" spans="2:11" s="1" customFormat="1" ht="18" x14ac:dyDescent="0.25">
      <c r="B12" s="50" t="s">
        <v>7</v>
      </c>
      <c r="C12" s="3">
        <f>E5</f>
        <v>414735.67000000004</v>
      </c>
      <c r="E12" s="69"/>
      <c r="F12" s="70"/>
      <c r="G12" s="30"/>
      <c r="H12" s="30"/>
    </row>
    <row r="13" spans="2:11" s="1" customFormat="1" ht="18" x14ac:dyDescent="0.25">
      <c r="B13" s="50" t="s">
        <v>38</v>
      </c>
      <c r="C13" s="49">
        <v>0.05</v>
      </c>
      <c r="E13" s="69"/>
      <c r="F13" s="70"/>
      <c r="G13" s="30"/>
      <c r="H13" s="30"/>
    </row>
    <row r="14" spans="2:11" s="1" customFormat="1" ht="18" x14ac:dyDescent="0.25">
      <c r="B14" s="81" t="s">
        <v>26</v>
      </c>
      <c r="C14" s="82"/>
      <c r="E14" s="69"/>
      <c r="F14" s="70"/>
      <c r="G14" s="30"/>
      <c r="H14" s="30"/>
    </row>
    <row r="15" spans="2:11" s="1" customFormat="1" ht="18.75" thickBot="1" x14ac:dyDescent="0.3">
      <c r="B15" s="4" t="s">
        <v>8</v>
      </c>
      <c r="C15" s="5">
        <f>(C11/C12)*C13</f>
        <v>8.9170543252284039E-3</v>
      </c>
      <c r="E15" s="71"/>
      <c r="F15" s="72"/>
      <c r="G15" s="30"/>
      <c r="H15" s="30"/>
    </row>
    <row r="16" spans="2:11" ht="16.5" thickTop="1" x14ac:dyDescent="0.25">
      <c r="E16" s="73" t="s">
        <v>9</v>
      </c>
      <c r="F16" s="74"/>
      <c r="G16" s="31"/>
      <c r="H16" s="31"/>
    </row>
    <row r="17" spans="5:8" ht="15.75" customHeight="1" x14ac:dyDescent="0.25">
      <c r="E17" s="75" t="s">
        <v>39</v>
      </c>
      <c r="F17" s="76"/>
      <c r="G17" s="32"/>
      <c r="H17" s="32"/>
    </row>
    <row r="18" spans="5:8" ht="15" customHeight="1" thickBot="1" x14ac:dyDescent="0.3">
      <c r="E18" s="77"/>
      <c r="F18" s="78"/>
      <c r="G18" s="32"/>
      <c r="H18" s="32"/>
    </row>
    <row r="19" spans="5:8" ht="27" customHeight="1" thickBot="1" x14ac:dyDescent="0.3">
      <c r="E19" s="79" t="s">
        <v>10</v>
      </c>
      <c r="F19" s="80"/>
      <c r="G19" s="48"/>
      <c r="H19" s="48"/>
    </row>
    <row r="20" spans="5:8" ht="15" customHeight="1" x14ac:dyDescent="0.25">
      <c r="E20" s="6" t="s">
        <v>11</v>
      </c>
      <c r="F20" s="7" t="s">
        <v>12</v>
      </c>
      <c r="G20" s="33"/>
      <c r="H20" s="33"/>
    </row>
    <row r="21" spans="5:8" ht="15" customHeight="1" x14ac:dyDescent="0.25">
      <c r="E21" s="8" t="s">
        <v>13</v>
      </c>
      <c r="F21" s="9">
        <v>0.03</v>
      </c>
      <c r="G21" s="34"/>
      <c r="H21" s="34"/>
    </row>
    <row r="22" spans="5:8" ht="15" customHeight="1" x14ac:dyDescent="0.25">
      <c r="E22" s="8" t="s">
        <v>14</v>
      </c>
      <c r="F22" s="9">
        <v>8.0000000000000002E-3</v>
      </c>
      <c r="G22" s="34"/>
      <c r="H22" s="34"/>
    </row>
    <row r="23" spans="5:8" ht="42.75" customHeight="1" x14ac:dyDescent="0.25">
      <c r="E23" s="8" t="s">
        <v>15</v>
      </c>
      <c r="F23" s="9">
        <v>9.7000000000000003E-3</v>
      </c>
      <c r="G23" s="34"/>
      <c r="H23" s="34"/>
    </row>
    <row r="24" spans="5:8" ht="15" customHeight="1" thickBot="1" x14ac:dyDescent="0.3">
      <c r="E24" s="10" t="s">
        <v>16</v>
      </c>
      <c r="F24" s="11">
        <v>5.8999999999999999E-3</v>
      </c>
      <c r="G24" s="34"/>
      <c r="H24" s="34"/>
    </row>
    <row r="25" spans="5:8" ht="27.75" customHeight="1" thickBot="1" x14ac:dyDescent="0.3">
      <c r="E25" s="79" t="s">
        <v>29</v>
      </c>
      <c r="F25" s="80"/>
      <c r="G25" s="48"/>
      <c r="H25" s="48"/>
    </row>
    <row r="26" spans="5:8" ht="29.25" customHeight="1" x14ac:dyDescent="0.25">
      <c r="E26" s="6" t="s">
        <v>11</v>
      </c>
      <c r="F26" s="7" t="s">
        <v>12</v>
      </c>
      <c r="G26" s="33"/>
      <c r="H26" s="33"/>
    </row>
    <row r="27" spans="5:8" x14ac:dyDescent="0.25">
      <c r="E27" s="19" t="s">
        <v>17</v>
      </c>
      <c r="F27" s="12">
        <f>SUM(F28:F32)</f>
        <v>9.0417054325228396E-2</v>
      </c>
      <c r="G27" s="35"/>
      <c r="H27" s="35"/>
    </row>
    <row r="28" spans="5:8" ht="30" x14ac:dyDescent="0.25">
      <c r="E28" s="19" t="s">
        <v>18</v>
      </c>
      <c r="F28" s="12">
        <v>4.4999999999999998E-2</v>
      </c>
      <c r="G28" s="35"/>
      <c r="H28" s="35"/>
    </row>
    <row r="29" spans="5:8" x14ac:dyDescent="0.25">
      <c r="E29" s="19" t="s">
        <v>19</v>
      </c>
      <c r="F29" s="9">
        <v>6.4999999999999997E-3</v>
      </c>
      <c r="G29" s="34"/>
      <c r="H29" s="34"/>
    </row>
    <row r="30" spans="5:8" x14ac:dyDescent="0.25">
      <c r="E30" s="19" t="s">
        <v>20</v>
      </c>
      <c r="F30" s="13">
        <v>0.03</v>
      </c>
      <c r="G30" s="34"/>
      <c r="H30" s="34"/>
    </row>
    <row r="31" spans="5:8" x14ac:dyDescent="0.25">
      <c r="E31" s="19" t="s">
        <v>21</v>
      </c>
      <c r="F31" s="14">
        <v>0</v>
      </c>
      <c r="G31" s="36"/>
      <c r="H31" s="36"/>
    </row>
    <row r="32" spans="5:8" ht="28.5" customHeight="1" x14ac:dyDescent="0.25">
      <c r="E32" s="20" t="s">
        <v>22</v>
      </c>
      <c r="F32" s="15">
        <f>C15</f>
        <v>8.9170543252284039E-3</v>
      </c>
      <c r="G32" s="37"/>
      <c r="H32" s="37"/>
    </row>
    <row r="33" spans="5:9" ht="45.75" thickBot="1" x14ac:dyDescent="0.3">
      <c r="E33" s="21" t="s">
        <v>23</v>
      </c>
      <c r="F33" s="16">
        <v>6.1600000000000002E-2</v>
      </c>
      <c r="G33" s="35"/>
      <c r="H33" s="35"/>
    </row>
    <row r="34" spans="5:9" x14ac:dyDescent="0.25">
      <c r="E34" s="52" t="s">
        <v>24</v>
      </c>
      <c r="F34" s="53"/>
      <c r="G34" s="38"/>
      <c r="H34" s="38"/>
    </row>
    <row r="35" spans="5:9" ht="15.75" thickBot="1" x14ac:dyDescent="0.3">
      <c r="E35" s="54"/>
      <c r="F35" s="55"/>
      <c r="G35" s="38"/>
      <c r="H35" s="38"/>
    </row>
    <row r="36" spans="5:9" ht="18.75" customHeight="1" thickBot="1" x14ac:dyDescent="0.3">
      <c r="E36" s="17" t="s">
        <v>30</v>
      </c>
      <c r="F36" s="51">
        <f>((1+(F21+F22+F23))*(1+F24)*(1+F33))/(1-F27)-1</f>
        <v>0.23001484516403425</v>
      </c>
      <c r="G36" s="47"/>
      <c r="H36" s="47"/>
    </row>
    <row r="37" spans="5:9" x14ac:dyDescent="0.25">
      <c r="E37" s="56" t="s">
        <v>25</v>
      </c>
      <c r="F37" s="57"/>
      <c r="G37" s="39"/>
      <c r="H37" s="39"/>
    </row>
    <row r="38" spans="5:9" x14ac:dyDescent="0.25">
      <c r="E38" s="58"/>
      <c r="F38" s="59"/>
      <c r="G38" s="39"/>
      <c r="H38" s="39"/>
    </row>
    <row r="39" spans="5:9" ht="15" customHeight="1" x14ac:dyDescent="0.25">
      <c r="E39" s="60" t="s">
        <v>31</v>
      </c>
      <c r="F39" s="61"/>
      <c r="G39" s="39"/>
      <c r="H39" s="39"/>
    </row>
    <row r="40" spans="5:9" ht="15.75" thickBot="1" x14ac:dyDescent="0.3">
      <c r="E40" s="62"/>
      <c r="F40" s="63"/>
      <c r="G40" s="39"/>
      <c r="H40" s="39"/>
      <c r="I40" s="46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2023-05-16T13:06:27Z</cp:lastPrinted>
  <dcterms:created xsi:type="dcterms:W3CDTF">2020-06-17T12:39:19Z</dcterms:created>
  <dcterms:modified xsi:type="dcterms:W3CDTF">2023-05-16T13:06:59Z</dcterms:modified>
</cp:coreProperties>
</file>